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225" windowHeight="77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" i="1" l="1"/>
  <c r="H5" i="1" s="1"/>
  <c r="I5" i="1" s="1"/>
  <c r="G4" i="1"/>
  <c r="D5" i="1"/>
  <c r="D6" i="1"/>
  <c r="G6" i="1" s="1"/>
  <c r="H6" i="1" s="1"/>
  <c r="I6" i="1" s="1"/>
  <c r="D4" i="1"/>
</calcChain>
</file>

<file path=xl/sharedStrings.xml><?xml version="1.0" encoding="utf-8"?>
<sst xmlns="http://schemas.openxmlformats.org/spreadsheetml/2006/main" count="16" uniqueCount="16">
  <si>
    <t>Investeeringu maksumus</t>
  </si>
  <si>
    <t>Katlamaja</t>
  </si>
  <si>
    <t>Eeldatav tarbimine MWh</t>
  </si>
  <si>
    <t>Küttekulu aastas, €</t>
  </si>
  <si>
    <t>Pelletiga</t>
  </si>
  <si>
    <t>Kaugküte</t>
  </si>
  <si>
    <t>MWh hind, € (koos km-ga)</t>
  </si>
  <si>
    <t>Pelleti hind (Lasva hankelepingu alusel) 134,5 + km/t; kütteväärtuseks arvestatud 4,7 kWh/kg.</t>
  </si>
  <si>
    <t>Põlevikiõliga</t>
  </si>
  <si>
    <t>Hoone tarbimine 2015/16 ja 2016/17 keskmisena 34 415 l ehk 344,15 MWh.</t>
  </si>
  <si>
    <t>Eeldatavad hooldus- ja rem. kulud, €/aastas</t>
  </si>
  <si>
    <t>Pelletiga kütmisel on katlamajade hoolduskulud võrreldes teiste lahendustega suuremad. Siia arvestatud ca 20 h/kuus hooldust.</t>
  </si>
  <si>
    <t>KOKKU (küte+hooldus), €/aastas</t>
  </si>
  <si>
    <t>Küttekulu vahe võrreldes põlevkiviõliga, €/a</t>
  </si>
  <si>
    <t>Investeeringu tasuvus aastates</t>
  </si>
  <si>
    <t>Põlevkiviõli hind (Võru lepingu alusel) 55 + km MWh. Hetkel katlamaja hoolduskulud sisalduvad põlevkiviõli hinnas.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</si>
</sst>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1" fontId="2" fillId="0" borderId="1" xfId="0" applyNumberFormat="1" applyFont="1" applyBorder="1"/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tabSelected="1" workbookViewId="0">
      <selection activeCell="I6" sqref="I6"/>
    </sheetView>
  </sheetViews>
  <sheetFormatPr defaultRowHeight="15" x14ac:dyDescent="0.25"/>
  <cols>
    <col min="1" max="1" width="11.7109375" customWidth="1"/>
    <col min="2" max="2" width="9.42578125" customWidth="1"/>
    <col min="3" max="3" width="12.28515625" customWidth="1"/>
    <col min="4" max="4" width="9.28515625" customWidth="1"/>
    <col min="5" max="5" width="12.42578125" customWidth="1"/>
    <col min="6" max="6" width="11.28515625" customWidth="1"/>
    <col min="7" max="8" width="14.28515625" customWidth="1"/>
    <col min="9" max="9" width="12.85546875" customWidth="1"/>
    <col min="10" max="10" width="18.42578125" customWidth="1"/>
  </cols>
  <sheetData>
    <row r="2" spans="1:13" x14ac:dyDescent="0.25">
      <c r="A2" s="1"/>
    </row>
    <row r="3" spans="1:13" ht="60" x14ac:dyDescent="0.25">
      <c r="A3" s="3" t="s">
        <v>1</v>
      </c>
      <c r="B3" s="3" t="s">
        <v>2</v>
      </c>
      <c r="C3" s="3" t="s">
        <v>6</v>
      </c>
      <c r="D3" s="3" t="s">
        <v>3</v>
      </c>
      <c r="E3" s="3" t="s">
        <v>0</v>
      </c>
      <c r="F3" s="3" t="s">
        <v>10</v>
      </c>
      <c r="G3" s="3" t="s">
        <v>12</v>
      </c>
      <c r="H3" s="6" t="s">
        <v>13</v>
      </c>
      <c r="I3" s="6" t="s">
        <v>14</v>
      </c>
      <c r="J3" s="2"/>
      <c r="K3" s="2"/>
      <c r="L3" s="2"/>
      <c r="M3" s="2"/>
    </row>
    <row r="4" spans="1:13" x14ac:dyDescent="0.25">
      <c r="A4" s="4" t="s">
        <v>8</v>
      </c>
      <c r="B4" s="4">
        <v>350</v>
      </c>
      <c r="C4" s="4">
        <v>66</v>
      </c>
      <c r="D4" s="4">
        <f>B4*C4</f>
        <v>23100</v>
      </c>
      <c r="E4" s="5">
        <v>0</v>
      </c>
      <c r="F4" s="5">
        <v>500</v>
      </c>
      <c r="G4" s="5">
        <f>D4+F4</f>
        <v>23600</v>
      </c>
      <c r="H4" s="7">
        <v>0</v>
      </c>
      <c r="I4" s="8">
        <v>0</v>
      </c>
    </row>
    <row r="5" spans="1:13" x14ac:dyDescent="0.25">
      <c r="A5" s="4" t="s">
        <v>4</v>
      </c>
      <c r="B5" s="4">
        <v>350</v>
      </c>
      <c r="C5" s="4">
        <v>35</v>
      </c>
      <c r="D5" s="4">
        <f t="shared" ref="D5:D6" si="0">B5*C5</f>
        <v>12250</v>
      </c>
      <c r="E5" s="5">
        <v>65000</v>
      </c>
      <c r="F5" s="5">
        <v>2500</v>
      </c>
      <c r="G5" s="5">
        <f t="shared" ref="G5:G6" si="1">D5+F5</f>
        <v>14750</v>
      </c>
      <c r="H5" s="7">
        <f>G5-G4</f>
        <v>-8850</v>
      </c>
      <c r="I5" s="8">
        <f>E5/H5</f>
        <v>-7.3446327683615822</v>
      </c>
    </row>
    <row r="6" spans="1:13" x14ac:dyDescent="0.25">
      <c r="A6" s="4" t="s">
        <v>5</v>
      </c>
      <c r="B6" s="4">
        <v>350</v>
      </c>
      <c r="C6" s="4">
        <v>66.323999999999998</v>
      </c>
      <c r="D6" s="4">
        <f t="shared" si="0"/>
        <v>23213.399999999998</v>
      </c>
      <c r="E6" s="5">
        <v>40000</v>
      </c>
      <c r="F6" s="5">
        <v>200</v>
      </c>
      <c r="G6" s="5">
        <f t="shared" si="1"/>
        <v>23413.399999999998</v>
      </c>
      <c r="H6" s="7">
        <f>G6-G4</f>
        <v>-186.60000000000218</v>
      </c>
      <c r="I6" s="8">
        <f>E6/H6</f>
        <v>-214.36227224008323</v>
      </c>
    </row>
    <row r="8" spans="1:13" x14ac:dyDescent="0.25">
      <c r="A8" t="s">
        <v>11</v>
      </c>
    </row>
    <row r="9" spans="1:13" x14ac:dyDescent="0.25">
      <c r="A9" t="s">
        <v>7</v>
      </c>
    </row>
    <row r="10" spans="1:13" x14ac:dyDescent="0.25">
      <c r="A10" t="s">
        <v>15</v>
      </c>
    </row>
    <row r="11" spans="1:13" x14ac:dyDescent="0.25">
      <c r="A11" t="s">
        <v>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ylle</dc:creator>
  <cp:lastModifiedBy>Inga</cp:lastModifiedBy>
  <cp:lastPrinted>2015-04-06T09:01:28Z</cp:lastPrinted>
  <dcterms:created xsi:type="dcterms:W3CDTF">2015-04-02T07:11:43Z</dcterms:created>
  <dcterms:modified xsi:type="dcterms:W3CDTF">2017-12-14T12:38:11Z</dcterms:modified>
</cp:coreProperties>
</file>